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793798a4c30d7f2/Dokumenty/"/>
    </mc:Choice>
  </mc:AlternateContent>
  <xr:revisionPtr revIDLastSave="140" documentId="8_{581A6E33-FBBD-4EE2-93E3-D8BBB494E4CE}" xr6:coauthVersionLast="47" xr6:coauthVersionMax="47" xr10:uidLastSave="{67058538-6533-46BD-8848-D5E3713231D7}"/>
  <bookViews>
    <workbookView xWindow="-120" yWindow="-120" windowWidth="29040" windowHeight="15840" xr2:uid="{49B69129-AC10-440D-ABFF-3754BD3F618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1" l="1"/>
  <c r="F2" i="1"/>
  <c r="F26" i="1" s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3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" i="1"/>
  <c r="B26" i="1"/>
  <c r="H3" i="1"/>
  <c r="H4" i="1"/>
  <c r="H5" i="1"/>
  <c r="H6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" i="1"/>
</calcChain>
</file>

<file path=xl/sharedStrings.xml><?xml version="1.0" encoding="utf-8"?>
<sst xmlns="http://schemas.openxmlformats.org/spreadsheetml/2006/main" count="81" uniqueCount="57">
  <si>
    <t>H. Romański</t>
  </si>
  <si>
    <t>O. Surma</t>
  </si>
  <si>
    <t>Piotr vel Bocian</t>
  </si>
  <si>
    <t>A.F. de Espada</t>
  </si>
  <si>
    <t>I. ik Ruth</t>
  </si>
  <si>
    <t>Andrzej Fryderyk</t>
  </si>
  <si>
    <t>H.W. Grüner</t>
  </si>
  <si>
    <t>A. Windsachen</t>
  </si>
  <si>
    <t>F. Popow-Chojnacka</t>
  </si>
  <si>
    <t>B. Petrowicz Catalan</t>
  </si>
  <si>
    <t>I. Trotylska</t>
  </si>
  <si>
    <t>P. van der Gibson</t>
  </si>
  <si>
    <t>A. von Hohenzollern</t>
  </si>
  <si>
    <t>S.A. Lovelace</t>
  </si>
  <si>
    <t>R. Drenin</t>
  </si>
  <si>
    <t>B.I. von Hohenburg</t>
  </si>
  <si>
    <t>F. Garamond</t>
  </si>
  <si>
    <t>O. von Teller</t>
  </si>
  <si>
    <t>A.F. von Tehen-Dżek</t>
  </si>
  <si>
    <t>F. von Baden</t>
  </si>
  <si>
    <t>M.F. Lubomirski-Lisewicz</t>
  </si>
  <si>
    <t>M.G. Lisewicz</t>
  </si>
  <si>
    <t>A.S. von Landsbergen-Peterelli</t>
  </si>
  <si>
    <t>J. Cargalho</t>
  </si>
  <si>
    <t>LCP</t>
  </si>
  <si>
    <t>LC731313</t>
  </si>
  <si>
    <t>LC430454</t>
  </si>
  <si>
    <t>LC108759</t>
  </si>
  <si>
    <t>LC201181</t>
  </si>
  <si>
    <t>LC878578</t>
  </si>
  <si>
    <t>LC767565</t>
  </si>
  <si>
    <t>LC344368</t>
  </si>
  <si>
    <t>LC523798</t>
  </si>
  <si>
    <t>LC045329</t>
  </si>
  <si>
    <t>LC210253</t>
  </si>
  <si>
    <t>LC025832</t>
  </si>
  <si>
    <t>LC259182</t>
  </si>
  <si>
    <t>LC907572</t>
  </si>
  <si>
    <t>LC772556</t>
  </si>
  <si>
    <t>LC376533</t>
  </si>
  <si>
    <t>LC660637</t>
  </si>
  <si>
    <t>LC412782</t>
  </si>
  <si>
    <t>LC097423</t>
  </si>
  <si>
    <t>LC876310</t>
  </si>
  <si>
    <t>LC413696</t>
  </si>
  <si>
    <t>DE554616</t>
  </si>
  <si>
    <t>SR653383</t>
  </si>
  <si>
    <t>Poz.</t>
  </si>
  <si>
    <t>Pkt.</t>
  </si>
  <si>
    <t>Odsetek</t>
  </si>
  <si>
    <t>Uczestnik</t>
  </si>
  <si>
    <t>Rachunek</t>
  </si>
  <si>
    <t>Kwota</t>
  </si>
  <si>
    <t>Waluta</t>
  </si>
  <si>
    <t>Tytuł</t>
  </si>
  <si>
    <t>https://discord.com/channels/841074618730545202/841074618730545205/1180065543034773544</t>
  </si>
  <si>
    <t>LC950168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</si>
</sst>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">
    <xf numFmtId="0" fontId="0" fillId="0" borderId="0" xfId="0"/>
    <xf numFmtId="0" fontId="2" fillId="0" borderId="0" xfId="0" applyFont="1"/>
    <xf numFmtId="2" fontId="2" fillId="0" borderId="0" xfId="0" applyNumberFormat="1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2" fontId="0" fillId="0" borderId="2" xfId="0" applyNumberFormat="1" applyBorder="1"/>
    <xf numFmtId="0" fontId="1" fillId="2" borderId="2" xfId="1" applyBorder="1" applyAlignment="1">
      <alignment horizontal="center"/>
    </xf>
  </cellXfs>
  <cellStyles count="2">
    <cellStyle name="Normalny" xfId="0" builtinId="0"/>
    <cellStyle name="Zły" xfId="1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05B8A-150C-4BF3-A382-50B6AB1EB28B}">
  <dimension ref="A1:H28"/>
  <sheetViews>
    <sheetView showGridLines="0" tabSelected="1" workbookViewId="0">
      <selection activeCell="H7" sqref="H7"/>
    </sheetView>
  </sheetViews>
  <sheetFormatPr defaultRowHeight="15" x14ac:dyDescent="0.25"/>
  <cols>
    <col min="1" max="1" width="4.7109375" bestFit="1" customWidth="1"/>
    <col min="2" max="2" width="4.42578125" bestFit="1" customWidth="1"/>
    <col min="3" max="3" width="12" bestFit="1" customWidth="1"/>
    <col min="4" max="4" width="28.85546875" bestFit="1" customWidth="1"/>
    <col min="5" max="5" width="9.5703125" bestFit="1" customWidth="1"/>
    <col min="6" max="6" width="8.5703125" bestFit="1" customWidth="1"/>
    <col min="7" max="7" width="7.42578125" bestFit="1" customWidth="1"/>
    <col min="8" max="8" width="61.85546875" bestFit="1" customWidth="1"/>
  </cols>
  <sheetData>
    <row r="1" spans="1:8" x14ac:dyDescent="0.25">
      <c r="A1" s="5" t="s">
        <v>47</v>
      </c>
      <c r="B1" s="5" t="s">
        <v>48</v>
      </c>
      <c r="C1" s="5" t="s">
        <v>49</v>
      </c>
      <c r="D1" s="5" t="s">
        <v>50</v>
      </c>
      <c r="E1" s="5" t="s">
        <v>51</v>
      </c>
      <c r="F1" s="5" t="s">
        <v>52</v>
      </c>
      <c r="G1" s="5" t="s">
        <v>53</v>
      </c>
      <c r="H1" s="5" t="s">
        <v>54</v>
      </c>
    </row>
    <row r="2" spans="1:8" x14ac:dyDescent="0.25">
      <c r="A2" s="6">
        <v>1</v>
      </c>
      <c r="B2" s="6">
        <v>100</v>
      </c>
      <c r="C2" s="7">
        <f>B2/$B$26</f>
        <v>0.14224751066856331</v>
      </c>
      <c r="D2" s="7" t="s">
        <v>0</v>
      </c>
      <c r="E2" s="6" t="s">
        <v>25</v>
      </c>
      <c r="F2" s="8">
        <f>FLOOR(12000*C2, 1)+13</f>
        <v>1719</v>
      </c>
      <c r="G2" s="6" t="s">
        <v>24</v>
      </c>
      <c r="H2" s="7" t="str">
        <f>_xlfn.CONCAT("Nagroda za zajęcie ",A2,". miejsca w 5. Rajdzie Leocji")</f>
        <v>Nagroda za zajęcie 1. miejsca w 5. Rajdzie Leocji</v>
      </c>
    </row>
    <row r="3" spans="1:8" x14ac:dyDescent="0.25">
      <c r="A3" s="6">
        <v>2</v>
      </c>
      <c r="B3" s="6">
        <v>80</v>
      </c>
      <c r="C3" s="7">
        <f t="shared" ref="C3:C25" si="0">B3/$B$26</f>
        <v>0.11379800853485064</v>
      </c>
      <c r="D3" s="7" t="s">
        <v>1</v>
      </c>
      <c r="E3" s="6" t="s">
        <v>26</v>
      </c>
      <c r="F3" s="8">
        <f>FLOOR(12000*C3, 1)</f>
        <v>1365</v>
      </c>
      <c r="G3" s="6" t="s">
        <v>24</v>
      </c>
      <c r="H3" s="7" t="str">
        <f t="shared" ref="H3:H25" si="1">_xlfn.CONCAT("Nagroda za zajęcie ",A3,". miejsca w 5. Rajdzie Leocji")</f>
        <v>Nagroda za zajęcie 2. miejsca w 5. Rajdzie Leocji</v>
      </c>
    </row>
    <row r="4" spans="1:8" x14ac:dyDescent="0.25">
      <c r="A4" s="6">
        <v>3</v>
      </c>
      <c r="B4" s="6">
        <v>60</v>
      </c>
      <c r="C4" s="7">
        <f t="shared" si="0"/>
        <v>8.5348506401137975E-2</v>
      </c>
      <c r="D4" s="7" t="s">
        <v>2</v>
      </c>
      <c r="E4" s="6" t="s">
        <v>27</v>
      </c>
      <c r="F4" s="8">
        <f t="shared" ref="F4:F25" si="2">FLOOR(12000*C4, 1)</f>
        <v>1024</v>
      </c>
      <c r="G4" s="6" t="s">
        <v>24</v>
      </c>
      <c r="H4" s="7" t="str">
        <f t="shared" si="1"/>
        <v>Nagroda za zajęcie 3. miejsca w 5. Rajdzie Leocji</v>
      </c>
    </row>
    <row r="5" spans="1:8" x14ac:dyDescent="0.25">
      <c r="A5" s="6">
        <v>4</v>
      </c>
      <c r="B5" s="6">
        <v>50</v>
      </c>
      <c r="C5" s="7">
        <f t="shared" si="0"/>
        <v>7.1123755334281655E-2</v>
      </c>
      <c r="D5" s="7" t="s">
        <v>3</v>
      </c>
      <c r="E5" s="6" t="s">
        <v>28</v>
      </c>
      <c r="F5" s="8">
        <f t="shared" si="2"/>
        <v>853</v>
      </c>
      <c r="G5" s="6" t="s">
        <v>24</v>
      </c>
      <c r="H5" s="7" t="str">
        <f t="shared" si="1"/>
        <v>Nagroda za zajęcie 4. miejsca w 5. Rajdzie Leocji</v>
      </c>
    </row>
    <row r="6" spans="1:8" x14ac:dyDescent="0.25">
      <c r="A6" s="6">
        <v>5</v>
      </c>
      <c r="B6" s="6">
        <v>45</v>
      </c>
      <c r="C6" s="7">
        <f t="shared" si="0"/>
        <v>6.4011379800853488E-2</v>
      </c>
      <c r="D6" s="7" t="s">
        <v>4</v>
      </c>
      <c r="E6" s="6" t="s">
        <v>29</v>
      </c>
      <c r="F6" s="8">
        <f t="shared" si="2"/>
        <v>768</v>
      </c>
      <c r="G6" s="6" t="s">
        <v>24</v>
      </c>
      <c r="H6" s="7" t="str">
        <f t="shared" si="1"/>
        <v>Nagroda za zajęcie 5. miejsca w 5. Rajdzie Leocji</v>
      </c>
    </row>
    <row r="7" spans="1:8" x14ac:dyDescent="0.25">
      <c r="A7" s="6">
        <v>6</v>
      </c>
      <c r="B7" s="6">
        <v>40</v>
      </c>
      <c r="C7" s="7">
        <f t="shared" si="0"/>
        <v>5.6899004267425321E-2</v>
      </c>
      <c r="D7" s="7" t="s">
        <v>5</v>
      </c>
      <c r="E7" s="6" t="s">
        <v>33</v>
      </c>
      <c r="F7" s="8">
        <f t="shared" si="2"/>
        <v>682</v>
      </c>
      <c r="G7" s="6" t="s">
        <v>24</v>
      </c>
      <c r="H7" s="7" t="str">
        <f>_xlfn.CONCAT("Nagroda Andrzeja Fryderyka za zajęcie ",A7,". miejsca w 5. Rajdzie Leocji")</f>
        <v>Nagroda Andrzeja Fryderyka za zajęcie 6. miejsca w 5. Rajdzie Leocji</v>
      </c>
    </row>
    <row r="8" spans="1:8" x14ac:dyDescent="0.25">
      <c r="A8" s="9">
        <v>7</v>
      </c>
      <c r="B8" s="9">
        <v>36</v>
      </c>
      <c r="C8" s="7">
        <f t="shared" si="0"/>
        <v>5.1209103840682786E-2</v>
      </c>
      <c r="D8" s="7" t="s">
        <v>6</v>
      </c>
      <c r="E8" s="6" t="s">
        <v>30</v>
      </c>
      <c r="F8" s="8">
        <f t="shared" si="2"/>
        <v>614</v>
      </c>
      <c r="G8" s="6" t="s">
        <v>24</v>
      </c>
      <c r="H8" s="7" t="str">
        <f t="shared" si="1"/>
        <v>Nagroda za zajęcie 7. miejsca w 5. Rajdzie Leocji</v>
      </c>
    </row>
    <row r="9" spans="1:8" x14ac:dyDescent="0.25">
      <c r="A9" s="9">
        <v>7</v>
      </c>
      <c r="B9" s="9">
        <v>36</v>
      </c>
      <c r="C9" s="7">
        <f t="shared" si="0"/>
        <v>5.1209103840682786E-2</v>
      </c>
      <c r="D9" s="7" t="s">
        <v>7</v>
      </c>
      <c r="E9" s="6" t="s">
        <v>56</v>
      </c>
      <c r="F9" s="8">
        <f t="shared" si="2"/>
        <v>614</v>
      </c>
      <c r="G9" s="6" t="s">
        <v>24</v>
      </c>
      <c r="H9" s="7" t="str">
        <f t="shared" si="1"/>
        <v>Nagroda za zajęcie 7. miejsca w 5. Rajdzie Leocji</v>
      </c>
    </row>
    <row r="10" spans="1:8" x14ac:dyDescent="0.25">
      <c r="A10" s="6">
        <v>9</v>
      </c>
      <c r="B10" s="6">
        <v>29</v>
      </c>
      <c r="C10" s="7">
        <f t="shared" si="0"/>
        <v>4.1251778093883355E-2</v>
      </c>
      <c r="D10" s="7" t="s">
        <v>8</v>
      </c>
      <c r="E10" s="6" t="s">
        <v>31</v>
      </c>
      <c r="F10" s="8">
        <f t="shared" si="2"/>
        <v>495</v>
      </c>
      <c r="G10" s="6" t="s">
        <v>24</v>
      </c>
      <c r="H10" s="7" t="str">
        <f t="shared" si="1"/>
        <v>Nagroda za zajęcie 9. miejsca w 5. Rajdzie Leocji</v>
      </c>
    </row>
    <row r="11" spans="1:8" x14ac:dyDescent="0.25">
      <c r="A11" s="6">
        <v>10</v>
      </c>
      <c r="B11" s="6">
        <v>26</v>
      </c>
      <c r="C11" s="7">
        <f t="shared" si="0"/>
        <v>3.6984352773826459E-2</v>
      </c>
      <c r="D11" s="7" t="s">
        <v>9</v>
      </c>
      <c r="E11" s="6" t="s">
        <v>32</v>
      </c>
      <c r="F11" s="8">
        <f t="shared" si="2"/>
        <v>443</v>
      </c>
      <c r="G11" s="6" t="s">
        <v>24</v>
      </c>
      <c r="H11" s="7" t="str">
        <f t="shared" si="1"/>
        <v>Nagroda za zajęcie 10. miejsca w 5. Rajdzie Leocji</v>
      </c>
    </row>
    <row r="12" spans="1:8" x14ac:dyDescent="0.25">
      <c r="A12" s="9">
        <v>11</v>
      </c>
      <c r="B12" s="9">
        <v>24</v>
      </c>
      <c r="C12" s="7">
        <f t="shared" si="0"/>
        <v>3.4139402560455195E-2</v>
      </c>
      <c r="D12" s="7" t="s">
        <v>10</v>
      </c>
      <c r="E12" s="6" t="s">
        <v>33</v>
      </c>
      <c r="F12" s="8">
        <f t="shared" si="2"/>
        <v>409</v>
      </c>
      <c r="G12" s="6" t="s">
        <v>24</v>
      </c>
      <c r="H12" s="7" t="str">
        <f t="shared" si="1"/>
        <v>Nagroda za zajęcie 11. miejsca w 5. Rajdzie Leocji</v>
      </c>
    </row>
    <row r="13" spans="1:8" x14ac:dyDescent="0.25">
      <c r="A13" s="9">
        <v>11</v>
      </c>
      <c r="B13" s="9">
        <v>24</v>
      </c>
      <c r="C13" s="7">
        <f t="shared" si="0"/>
        <v>3.4139402560455195E-2</v>
      </c>
      <c r="D13" s="7" t="s">
        <v>11</v>
      </c>
      <c r="E13" s="6" t="s">
        <v>34</v>
      </c>
      <c r="F13" s="8">
        <f t="shared" si="2"/>
        <v>409</v>
      </c>
      <c r="G13" s="6" t="s">
        <v>24</v>
      </c>
      <c r="H13" s="7" t="str">
        <f t="shared" si="1"/>
        <v>Nagroda za zajęcie 11. miejsca w 5. Rajdzie Leocji</v>
      </c>
    </row>
    <row r="14" spans="1:8" x14ac:dyDescent="0.25">
      <c r="A14" s="6">
        <v>13</v>
      </c>
      <c r="B14" s="6">
        <v>20</v>
      </c>
      <c r="C14" s="7">
        <f t="shared" si="0"/>
        <v>2.8449502133712661E-2</v>
      </c>
      <c r="D14" s="7" t="s">
        <v>12</v>
      </c>
      <c r="E14" s="6" t="s">
        <v>45</v>
      </c>
      <c r="F14" s="8">
        <f t="shared" si="2"/>
        <v>341</v>
      </c>
      <c r="G14" s="6" t="s">
        <v>24</v>
      </c>
      <c r="H14" s="7" t="str">
        <f t="shared" si="1"/>
        <v>Nagroda za zajęcie 13. miejsca w 5. Rajdzie Leocji</v>
      </c>
    </row>
    <row r="15" spans="1:8" x14ac:dyDescent="0.25">
      <c r="A15" s="6">
        <v>14</v>
      </c>
      <c r="B15" s="6">
        <v>18</v>
      </c>
      <c r="C15" s="7">
        <f t="shared" si="0"/>
        <v>2.5604551920341393E-2</v>
      </c>
      <c r="D15" s="7" t="s">
        <v>13</v>
      </c>
      <c r="E15" s="6" t="s">
        <v>35</v>
      </c>
      <c r="F15" s="8">
        <f t="shared" si="2"/>
        <v>307</v>
      </c>
      <c r="G15" s="6" t="s">
        <v>24</v>
      </c>
      <c r="H15" s="7" t="str">
        <f t="shared" si="1"/>
        <v>Nagroda za zajęcie 14. miejsca w 5. Rajdzie Leocji</v>
      </c>
    </row>
    <row r="16" spans="1:8" x14ac:dyDescent="0.25">
      <c r="A16" s="6">
        <v>15</v>
      </c>
      <c r="B16" s="6">
        <v>16</v>
      </c>
      <c r="C16" s="7">
        <f t="shared" si="0"/>
        <v>2.2759601706970129E-2</v>
      </c>
      <c r="D16" s="7" t="s">
        <v>14</v>
      </c>
      <c r="E16" s="6" t="s">
        <v>36</v>
      </c>
      <c r="F16" s="8">
        <f t="shared" si="2"/>
        <v>273</v>
      </c>
      <c r="G16" s="6" t="s">
        <v>24</v>
      </c>
      <c r="H16" s="7" t="str">
        <f t="shared" si="1"/>
        <v>Nagroda za zajęcie 15. miejsca w 5. Rajdzie Leocji</v>
      </c>
    </row>
    <row r="17" spans="1:8" x14ac:dyDescent="0.25">
      <c r="A17" s="6">
        <v>16</v>
      </c>
      <c r="B17" s="6">
        <v>15</v>
      </c>
      <c r="C17" s="7">
        <f t="shared" si="0"/>
        <v>2.1337126600284494E-2</v>
      </c>
      <c r="D17" s="7" t="s">
        <v>15</v>
      </c>
      <c r="E17" s="6" t="s">
        <v>46</v>
      </c>
      <c r="F17" s="8">
        <f t="shared" si="2"/>
        <v>256</v>
      </c>
      <c r="G17" s="6" t="s">
        <v>24</v>
      </c>
      <c r="H17" s="7" t="str">
        <f t="shared" si="1"/>
        <v>Nagroda za zajęcie 16. miejsca w 5. Rajdzie Leocji</v>
      </c>
    </row>
    <row r="18" spans="1:8" x14ac:dyDescent="0.25">
      <c r="A18" s="6">
        <v>17</v>
      </c>
      <c r="B18" s="6">
        <v>14</v>
      </c>
      <c r="C18" s="7">
        <f t="shared" si="0"/>
        <v>1.9914651493598862E-2</v>
      </c>
      <c r="D18" s="7" t="s">
        <v>16</v>
      </c>
      <c r="E18" s="6" t="s">
        <v>37</v>
      </c>
      <c r="F18" s="8">
        <f t="shared" si="2"/>
        <v>238</v>
      </c>
      <c r="G18" s="6" t="s">
        <v>24</v>
      </c>
      <c r="H18" s="7" t="str">
        <f t="shared" si="1"/>
        <v>Nagroda za zajęcie 17. miejsca w 5. Rajdzie Leocji</v>
      </c>
    </row>
    <row r="19" spans="1:8" x14ac:dyDescent="0.25">
      <c r="A19" s="6">
        <v>18</v>
      </c>
      <c r="B19" s="6">
        <v>13</v>
      </c>
      <c r="C19" s="7">
        <f t="shared" si="0"/>
        <v>1.849217638691323E-2</v>
      </c>
      <c r="D19" s="7" t="s">
        <v>17</v>
      </c>
      <c r="E19" s="6" t="s">
        <v>38</v>
      </c>
      <c r="F19" s="8">
        <f t="shared" si="2"/>
        <v>221</v>
      </c>
      <c r="G19" s="6" t="s">
        <v>24</v>
      </c>
      <c r="H19" s="7" t="str">
        <f t="shared" si="1"/>
        <v>Nagroda za zajęcie 18. miejsca w 5. Rajdzie Leocji</v>
      </c>
    </row>
    <row r="20" spans="1:8" x14ac:dyDescent="0.25">
      <c r="A20" s="6">
        <v>19</v>
      </c>
      <c r="B20" s="6">
        <v>12</v>
      </c>
      <c r="C20" s="7">
        <f t="shared" si="0"/>
        <v>1.7069701280227598E-2</v>
      </c>
      <c r="D20" s="7" t="s">
        <v>18</v>
      </c>
      <c r="E20" s="6" t="s">
        <v>39</v>
      </c>
      <c r="F20" s="8">
        <f t="shared" si="2"/>
        <v>204</v>
      </c>
      <c r="G20" s="6" t="s">
        <v>24</v>
      </c>
      <c r="H20" s="7" t="str">
        <f t="shared" si="1"/>
        <v>Nagroda za zajęcie 19. miejsca w 5. Rajdzie Leocji</v>
      </c>
    </row>
    <row r="21" spans="1:8" x14ac:dyDescent="0.25">
      <c r="A21" s="6">
        <v>20</v>
      </c>
      <c r="B21" s="6">
        <v>11</v>
      </c>
      <c r="C21" s="7">
        <f t="shared" si="0"/>
        <v>1.5647226173541962E-2</v>
      </c>
      <c r="D21" s="7" t="s">
        <v>19</v>
      </c>
      <c r="E21" s="6" t="s">
        <v>40</v>
      </c>
      <c r="F21" s="8">
        <f t="shared" si="2"/>
        <v>187</v>
      </c>
      <c r="G21" s="6" t="s">
        <v>24</v>
      </c>
      <c r="H21" s="7" t="str">
        <f t="shared" si="1"/>
        <v>Nagroda za zajęcie 20. miejsca w 5. Rajdzie Leocji</v>
      </c>
    </row>
    <row r="22" spans="1:8" x14ac:dyDescent="0.25">
      <c r="A22" s="6">
        <v>21</v>
      </c>
      <c r="B22" s="6">
        <v>10</v>
      </c>
      <c r="C22" s="7">
        <f t="shared" si="0"/>
        <v>1.422475106685633E-2</v>
      </c>
      <c r="D22" s="7" t="s">
        <v>20</v>
      </c>
      <c r="E22" s="6" t="s">
        <v>41</v>
      </c>
      <c r="F22" s="8">
        <f t="shared" si="2"/>
        <v>170</v>
      </c>
      <c r="G22" s="6" t="s">
        <v>24</v>
      </c>
      <c r="H22" s="7" t="str">
        <f t="shared" si="1"/>
        <v>Nagroda za zajęcie 21. miejsca w 5. Rajdzie Leocji</v>
      </c>
    </row>
    <row r="23" spans="1:8" x14ac:dyDescent="0.25">
      <c r="A23" s="6">
        <v>22</v>
      </c>
      <c r="B23" s="6">
        <v>9</v>
      </c>
      <c r="C23" s="7">
        <f t="shared" si="0"/>
        <v>1.2802275960170697E-2</v>
      </c>
      <c r="D23" s="7" t="s">
        <v>21</v>
      </c>
      <c r="E23" s="6" t="s">
        <v>42</v>
      </c>
      <c r="F23" s="8">
        <f t="shared" si="2"/>
        <v>153</v>
      </c>
      <c r="G23" s="6" t="s">
        <v>24</v>
      </c>
      <c r="H23" s="7" t="str">
        <f t="shared" si="1"/>
        <v>Nagroda za zajęcie 22. miejsca w 5. Rajdzie Leocji</v>
      </c>
    </row>
    <row r="24" spans="1:8" x14ac:dyDescent="0.25">
      <c r="A24" s="6">
        <v>23</v>
      </c>
      <c r="B24" s="6">
        <v>8</v>
      </c>
      <c r="C24" s="7">
        <f t="shared" si="0"/>
        <v>1.1379800853485065E-2</v>
      </c>
      <c r="D24" s="7" t="s">
        <v>22</v>
      </c>
      <c r="E24" s="6" t="s">
        <v>43</v>
      </c>
      <c r="F24" s="8">
        <f t="shared" si="2"/>
        <v>136</v>
      </c>
      <c r="G24" s="6" t="s">
        <v>24</v>
      </c>
      <c r="H24" s="7" t="str">
        <f t="shared" si="1"/>
        <v>Nagroda za zajęcie 23. miejsca w 5. Rajdzie Leocji</v>
      </c>
    </row>
    <row r="25" spans="1:8" x14ac:dyDescent="0.25">
      <c r="A25" s="6">
        <v>24</v>
      </c>
      <c r="B25" s="6">
        <v>7</v>
      </c>
      <c r="C25" s="7">
        <f t="shared" si="0"/>
        <v>9.9573257467994308E-3</v>
      </c>
      <c r="D25" s="7" t="s">
        <v>23</v>
      </c>
      <c r="E25" s="6" t="s">
        <v>44</v>
      </c>
      <c r="F25" s="8">
        <f t="shared" si="2"/>
        <v>119</v>
      </c>
      <c r="G25" s="6" t="s">
        <v>24</v>
      </c>
      <c r="H25" s="7" t="str">
        <f t="shared" si="1"/>
        <v>Nagroda za zajęcie 24. miejsca w 5. Rajdzie Leocji</v>
      </c>
    </row>
    <row r="26" spans="1:8" x14ac:dyDescent="0.25">
      <c r="A26" s="3"/>
      <c r="B26" s="4">
        <f>SUM(B2:B25)</f>
        <v>703</v>
      </c>
      <c r="C26" s="1"/>
      <c r="F26" s="2">
        <f>SUM(F2:F25)</f>
        <v>12000</v>
      </c>
    </row>
    <row r="28" spans="1:8" x14ac:dyDescent="0.25">
      <c r="A28" t="s">
        <v>55</v>
      </c>
    </row>
  </sheetData>
  <pageMargins left="0.7" right="0.7" top="0.75" bottom="0.75" header="0.3" footer="0.3"/>
  <pageSetup paperSize="9" orientation="portrait" horizontalDpi="300" verticalDpi="300" r:id="rId1"/>
  <ignoredErrors>
    <ignoredError sqref="H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Kozanecki</dc:creator>
  <cp:lastModifiedBy>Piotr Kozanecki</cp:lastModifiedBy>
  <dcterms:created xsi:type="dcterms:W3CDTF">2023-11-30T09:09:29Z</dcterms:created>
  <dcterms:modified xsi:type="dcterms:W3CDTF">2023-12-01T09:18:12Z</dcterms:modified>
</cp:coreProperties>
</file>